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B1EDB727-D979-4FE7-BE2C-ABF79F5E1CA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1" l="1"/>
  <c r="O7" i="1"/>
  <c r="O19" i="1" s="1"/>
  <c r="AE19" i="1" l="1"/>
  <c r="AD19" i="1"/>
  <c r="AC19" i="1"/>
  <c r="AB19" i="1"/>
  <c r="AA19" i="1"/>
  <c r="Z19" i="1"/>
  <c r="Y19" i="1"/>
  <c r="I25" i="1" s="1"/>
  <c r="X19" i="1"/>
  <c r="W19" i="1"/>
  <c r="G25" i="1" s="1"/>
  <c r="V19" i="1"/>
  <c r="F25" i="1" s="1"/>
  <c r="U19" i="1"/>
  <c r="E25" i="1" s="1"/>
  <c r="T19" i="1"/>
  <c r="S19" i="1"/>
  <c r="R19" i="1"/>
  <c r="Q19" i="1"/>
  <c r="P19" i="1"/>
  <c r="M19" i="1"/>
  <c r="L19" i="1"/>
  <c r="K19" i="1"/>
  <c r="J19" i="1"/>
  <c r="I19" i="1"/>
  <c r="N19" i="1" s="1"/>
  <c r="H19" i="1"/>
  <c r="G19" i="1"/>
  <c r="F19" i="1"/>
  <c r="E19" i="1"/>
  <c r="H25" i="1"/>
  <c r="L25" i="1" l="1"/>
  <c r="M25" i="1"/>
  <c r="K25" i="1"/>
  <c r="N25" i="1"/>
  <c r="N23" i="1"/>
  <c r="O23" i="1"/>
  <c r="O26" i="1" s="1"/>
  <c r="H23" i="1"/>
  <c r="G23" i="1"/>
  <c r="G26" i="1" s="1"/>
  <c r="F23" i="1"/>
  <c r="I23" i="1"/>
  <c r="I26" i="1" s="1"/>
  <c r="N26" i="1" s="1"/>
  <c r="E23" i="1"/>
  <c r="D20" i="1"/>
  <c r="M23" i="1" l="1"/>
  <c r="K23" i="1"/>
  <c r="F26" i="1"/>
  <c r="L23" i="1"/>
  <c r="H26" i="1"/>
  <c r="E26" i="1"/>
  <c r="K26" i="1" l="1"/>
  <c r="M26" i="1"/>
  <c r="L26" i="1"/>
</calcChain>
</file>

<file path=xl/sharedStrings.xml><?xml version="1.0" encoding="utf-8"?>
<sst xmlns="http://schemas.openxmlformats.org/spreadsheetml/2006/main" count="104" uniqueCount="73">
  <si>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</si>
  <si>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</si>
  <si>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</si>
  <si>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</si>
  <si>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</si>
  <si>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</si>
  <si>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</si>
  <si>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</si>
  <si>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</si>
  <si>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</si>
  <si>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</si>
  <si>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</si>
  <si>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</si>
  <si>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</si>
  <si>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</si>
  <si>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</si>
  <si>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</si>
  <si>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</si>
  <si>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</si>
  <si>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</si>
  <si>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</si>
  <si>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</si>
  <si>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</si>
  <si>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</si>
  <si>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</si>
  <si>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</si>
  <si>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</si>
  <si>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</si>
  <si>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</si>
  <si>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</si>
  <si>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</si>
  <si>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</si>
  <si>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</si>
  <si>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</si>
  <si>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</si>
  <si>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</si>
  <si>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</si>
  <si>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</si>
  <si>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</si>
  <si>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</si>
  <si>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Emma Tapanen</t>
  </si>
  <si>
    <t>22.1.1990   Imatra</t>
  </si>
  <si>
    <t>Pesä Ysit  2</t>
  </si>
  <si>
    <t>suomensarja</t>
  </si>
  <si>
    <t>IPV = Imatran Pallo-Veikot  (1955),  kasvattajaseura</t>
  </si>
  <si>
    <t>Pesä Ysit = Pesä Ysit, Lappeenranta  (1976)</t>
  </si>
  <si>
    <t>ykköspesis</t>
  </si>
  <si>
    <t>Pesä Ysit</t>
  </si>
  <si>
    <t>JoMa</t>
  </si>
  <si>
    <t>JoMa = Joensuun Maila  (1957)</t>
  </si>
  <si>
    <t>13.05. 2009  Pesä Ysit - Kirittäret  0-1  (2-3, 5-5)</t>
  </si>
  <si>
    <t xml:space="preserve">  19 v   3 kk 21 pv</t>
  </si>
  <si>
    <t>4.  ottelu</t>
  </si>
  <si>
    <t>21.05. 2009  Pesä Ysit - TyTe  2-0  (6-1, 6-0)</t>
  </si>
  <si>
    <t xml:space="preserve">  19 v   3 kk 29 pv</t>
  </si>
  <si>
    <t>5.</t>
  </si>
  <si>
    <t>ViPa  2</t>
  </si>
  <si>
    <t xml:space="preserve">ViPa   </t>
  </si>
  <si>
    <t>ViPa = Vihdin Pallo  (1967)</t>
  </si>
  <si>
    <t>10.</t>
  </si>
  <si>
    <t>11.</t>
  </si>
  <si>
    <t>ViPa</t>
  </si>
  <si>
    <t>Roihu</t>
  </si>
  <si>
    <t>Roihu = Roihu, Helsinki  (1957)</t>
  </si>
  <si>
    <t>Roihu  2</t>
  </si>
  <si>
    <t>****</t>
  </si>
  <si>
    <t>PuMu</t>
  </si>
  <si>
    <t>8.</t>
  </si>
  <si>
    <t>4.</t>
  </si>
  <si>
    <t>1.</t>
  </si>
  <si>
    <t>7.</t>
  </si>
  <si>
    <t>2.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</si>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</sst>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165" fontId="1" fillId="7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0" xfId="0" applyFont="1" applyFill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57" customWidth="1"/>
    <col min="4" max="4" width="13.4257812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23" width="5.7109375" style="58" customWidth="1"/>
    <col min="24" max="27" width="5.7109375" style="24" customWidth="1"/>
    <col min="28" max="28" width="6.28515625" style="59" customWidth="1"/>
    <col min="29" max="31" width="5.7109375" style="24" customWidth="1"/>
    <col min="32" max="32" width="6.7109375" style="24" customWidth="1"/>
    <col min="33" max="16384" width="9.140625" style="24"/>
  </cols>
  <sheetData>
    <row r="1" spans="1:37" s="8" customFormat="1" ht="15" customHeight="1" x14ac:dyDescent="0.25">
      <c r="A1" s="1"/>
      <c r="B1" s="2" t="s">
        <v>40</v>
      </c>
      <c r="C1" s="2"/>
      <c r="D1" s="3"/>
      <c r="E1" s="4" t="s">
        <v>41</v>
      </c>
      <c r="F1" s="5"/>
      <c r="G1" s="5"/>
      <c r="H1" s="2"/>
      <c r="I1" s="3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7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19" t="s">
        <v>18</v>
      </c>
      <c r="Q2" s="13"/>
      <c r="R2" s="13"/>
      <c r="S2" s="13"/>
      <c r="T2" s="20"/>
      <c r="U2" s="21" t="s">
        <v>19</v>
      </c>
      <c r="V2" s="13"/>
      <c r="W2" s="13"/>
      <c r="X2" s="13"/>
      <c r="Y2" s="14"/>
      <c r="Z2" s="21" t="s">
        <v>28</v>
      </c>
      <c r="AA2" s="13"/>
      <c r="AB2" s="13"/>
      <c r="AC2" s="19"/>
      <c r="AD2" s="13"/>
      <c r="AE2" s="14"/>
      <c r="AF2" s="22"/>
      <c r="AG2" s="7"/>
      <c r="AH2" s="7"/>
      <c r="AI2" s="7"/>
      <c r="AJ2" s="7"/>
      <c r="AK2" s="7"/>
    </row>
    <row r="3" spans="1:37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4</v>
      </c>
      <c r="Q3" s="17" t="s">
        <v>13</v>
      </c>
      <c r="R3" s="14" t="s">
        <v>14</v>
      </c>
      <c r="S3" s="17" t="s">
        <v>15</v>
      </c>
      <c r="T3" s="17" t="s">
        <v>3</v>
      </c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22</v>
      </c>
      <c r="AA3" s="17" t="s">
        <v>23</v>
      </c>
      <c r="AB3" s="14" t="s">
        <v>24</v>
      </c>
      <c r="AC3" s="14" t="s">
        <v>29</v>
      </c>
      <c r="AD3" s="16" t="s">
        <v>30</v>
      </c>
      <c r="AE3" s="17" t="s">
        <v>31</v>
      </c>
      <c r="AF3" s="22"/>
      <c r="AG3" s="7"/>
      <c r="AH3" s="7"/>
      <c r="AI3" s="7"/>
      <c r="AJ3" s="7"/>
      <c r="AK3" s="7"/>
    </row>
    <row r="4" spans="1:37" ht="15" customHeight="1" x14ac:dyDescent="0.2">
      <c r="A4" s="1"/>
      <c r="B4" s="60">
        <v>2007</v>
      </c>
      <c r="C4" s="60" t="s">
        <v>68</v>
      </c>
      <c r="D4" s="61" t="s">
        <v>42</v>
      </c>
      <c r="E4" s="60"/>
      <c r="F4" s="62" t="s">
        <v>43</v>
      </c>
      <c r="G4" s="60"/>
      <c r="H4" s="60"/>
      <c r="I4" s="60"/>
      <c r="J4" s="60"/>
      <c r="K4" s="60"/>
      <c r="L4" s="60"/>
      <c r="M4" s="60"/>
      <c r="N4" s="63"/>
      <c r="O4" s="23"/>
      <c r="P4" s="25"/>
      <c r="Q4" s="25"/>
      <c r="R4" s="25"/>
      <c r="S4" s="25"/>
      <c r="T4" s="25"/>
      <c r="U4" s="28"/>
      <c r="V4" s="28"/>
      <c r="W4" s="28"/>
      <c r="X4" s="28"/>
      <c r="Y4" s="28"/>
      <c r="Z4" s="25"/>
      <c r="AA4" s="25"/>
      <c r="AB4" s="25"/>
      <c r="AC4" s="25"/>
      <c r="AD4" s="25"/>
      <c r="AE4" s="25"/>
      <c r="AF4" s="22"/>
      <c r="AG4" s="7"/>
      <c r="AH4" s="7"/>
      <c r="AI4" s="7"/>
      <c r="AJ4" s="7"/>
      <c r="AK4" s="7"/>
    </row>
    <row r="5" spans="1:37" ht="15" customHeight="1" x14ac:dyDescent="0.2">
      <c r="A5" s="1"/>
      <c r="B5" s="64">
        <v>2008</v>
      </c>
      <c r="C5" s="64" t="s">
        <v>69</v>
      </c>
      <c r="D5" s="65" t="s">
        <v>42</v>
      </c>
      <c r="E5" s="64"/>
      <c r="F5" s="69" t="s">
        <v>46</v>
      </c>
      <c r="G5" s="68"/>
      <c r="H5" s="67"/>
      <c r="I5" s="64"/>
      <c r="J5" s="64"/>
      <c r="K5" s="64"/>
      <c r="L5" s="64"/>
      <c r="M5" s="64"/>
      <c r="N5" s="66"/>
      <c r="O5" s="23"/>
      <c r="P5" s="25"/>
      <c r="Q5" s="25"/>
      <c r="R5" s="25"/>
      <c r="S5" s="25"/>
      <c r="T5" s="25"/>
      <c r="U5" s="28"/>
      <c r="V5" s="28"/>
      <c r="W5" s="28"/>
      <c r="X5" s="28"/>
      <c r="Y5" s="28"/>
      <c r="Z5" s="25"/>
      <c r="AA5" s="25"/>
      <c r="AB5" s="25"/>
      <c r="AC5" s="25"/>
      <c r="AD5" s="25"/>
      <c r="AE5" s="25"/>
      <c r="AF5" s="22"/>
      <c r="AG5" s="7"/>
      <c r="AH5" s="7"/>
      <c r="AI5" s="7"/>
      <c r="AJ5" s="7"/>
      <c r="AK5" s="7"/>
    </row>
    <row r="6" spans="1:37" ht="15" customHeight="1" x14ac:dyDescent="0.2">
      <c r="A6" s="1"/>
      <c r="B6" s="64">
        <v>2009</v>
      </c>
      <c r="C6" s="64" t="s">
        <v>70</v>
      </c>
      <c r="D6" s="65" t="s">
        <v>42</v>
      </c>
      <c r="E6" s="64"/>
      <c r="F6" s="69" t="s">
        <v>46</v>
      </c>
      <c r="G6" s="68"/>
      <c r="H6" s="67"/>
      <c r="I6" s="64"/>
      <c r="J6" s="64"/>
      <c r="K6" s="64"/>
      <c r="L6" s="64"/>
      <c r="M6" s="64"/>
      <c r="N6" s="66"/>
      <c r="O6" s="23"/>
      <c r="P6" s="25"/>
      <c r="Q6" s="25"/>
      <c r="R6" s="25"/>
      <c r="S6" s="25"/>
      <c r="T6" s="25"/>
      <c r="U6" s="28"/>
      <c r="V6" s="28"/>
      <c r="W6" s="28"/>
      <c r="X6" s="28"/>
      <c r="Y6" s="28"/>
      <c r="Z6" s="25"/>
      <c r="AA6" s="25"/>
      <c r="AB6" s="25"/>
      <c r="AC6" s="25"/>
      <c r="AD6" s="25"/>
      <c r="AE6" s="25"/>
      <c r="AF6" s="22"/>
      <c r="AG6" s="7"/>
      <c r="AH6" s="7"/>
      <c r="AI6" s="7"/>
      <c r="AJ6" s="7"/>
      <c r="AK6" s="7"/>
    </row>
    <row r="7" spans="1:37" ht="15" customHeight="1" x14ac:dyDescent="0.2">
      <c r="A7" s="1"/>
      <c r="B7" s="25">
        <v>2009</v>
      </c>
      <c r="C7" s="25" t="s">
        <v>55</v>
      </c>
      <c r="D7" s="26" t="s">
        <v>47</v>
      </c>
      <c r="E7" s="25">
        <v>10</v>
      </c>
      <c r="F7" s="25">
        <v>0</v>
      </c>
      <c r="G7" s="25">
        <v>5</v>
      </c>
      <c r="H7" s="25">
        <v>0</v>
      </c>
      <c r="I7" s="25">
        <v>10</v>
      </c>
      <c r="J7" s="25">
        <v>0</v>
      </c>
      <c r="K7" s="25">
        <v>2</v>
      </c>
      <c r="L7" s="25">
        <v>3</v>
      </c>
      <c r="M7" s="25">
        <v>5</v>
      </c>
      <c r="N7" s="27">
        <v>0.41699999999999998</v>
      </c>
      <c r="O7" s="23">
        <f>PRODUCT(I7/N7)</f>
        <v>23.980815347721823</v>
      </c>
      <c r="P7" s="25"/>
      <c r="Q7" s="25"/>
      <c r="R7" s="25"/>
      <c r="S7" s="25"/>
      <c r="T7" s="25"/>
      <c r="U7" s="28"/>
      <c r="V7" s="28"/>
      <c r="W7" s="28"/>
      <c r="X7" s="28"/>
      <c r="Y7" s="28"/>
      <c r="Z7" s="25"/>
      <c r="AA7" s="25"/>
      <c r="AB7" s="25"/>
      <c r="AC7" s="25"/>
      <c r="AD7" s="25"/>
      <c r="AE7" s="25"/>
      <c r="AF7" s="22"/>
      <c r="AG7" s="7"/>
      <c r="AH7" s="7"/>
      <c r="AI7" s="7"/>
      <c r="AJ7" s="7"/>
      <c r="AK7" s="7"/>
    </row>
    <row r="8" spans="1:37" ht="15" customHeight="1" x14ac:dyDescent="0.2">
      <c r="A8" s="1"/>
      <c r="B8" s="64">
        <v>2010</v>
      </c>
      <c r="C8" s="64" t="s">
        <v>72</v>
      </c>
      <c r="D8" s="65" t="s">
        <v>48</v>
      </c>
      <c r="E8" s="64"/>
      <c r="F8" s="69" t="s">
        <v>46</v>
      </c>
      <c r="G8" s="68"/>
      <c r="H8" s="67"/>
      <c r="I8" s="64"/>
      <c r="J8" s="64"/>
      <c r="K8" s="64"/>
      <c r="L8" s="64"/>
      <c r="M8" s="64"/>
      <c r="N8" s="66"/>
      <c r="O8" s="23"/>
      <c r="P8" s="25"/>
      <c r="Q8" s="25"/>
      <c r="R8" s="25"/>
      <c r="S8" s="25"/>
      <c r="T8" s="25"/>
      <c r="U8" s="28"/>
      <c r="V8" s="28"/>
      <c r="W8" s="28"/>
      <c r="X8" s="28"/>
      <c r="Y8" s="28"/>
      <c r="Z8" s="25"/>
      <c r="AA8" s="25"/>
      <c r="AB8" s="25"/>
      <c r="AC8" s="25"/>
      <c r="AD8" s="25"/>
      <c r="AE8" s="25"/>
      <c r="AF8" s="22"/>
      <c r="AG8" s="7"/>
      <c r="AH8" s="7"/>
      <c r="AI8" s="7"/>
      <c r="AJ8" s="7"/>
      <c r="AK8" s="7"/>
    </row>
    <row r="9" spans="1:37" ht="15" customHeight="1" x14ac:dyDescent="0.2">
      <c r="A9" s="1"/>
      <c r="B9" s="25">
        <v>2011</v>
      </c>
      <c r="C9" s="25"/>
      <c r="D9" s="26"/>
      <c r="E9" s="25"/>
      <c r="F9" s="25"/>
      <c r="G9" s="25"/>
      <c r="H9" s="25"/>
      <c r="I9" s="25"/>
      <c r="J9" s="25"/>
      <c r="K9" s="25"/>
      <c r="L9" s="25"/>
      <c r="M9" s="25"/>
      <c r="N9" s="27"/>
      <c r="O9" s="23"/>
      <c r="P9" s="25"/>
      <c r="Q9" s="25"/>
      <c r="R9" s="25"/>
      <c r="S9" s="25"/>
      <c r="T9" s="25"/>
      <c r="U9" s="28"/>
      <c r="V9" s="28"/>
      <c r="W9" s="28"/>
      <c r="X9" s="28"/>
      <c r="Y9" s="28"/>
      <c r="Z9" s="25"/>
      <c r="AA9" s="25"/>
      <c r="AB9" s="25"/>
      <c r="AC9" s="25"/>
      <c r="AD9" s="25"/>
      <c r="AE9" s="25"/>
      <c r="AF9" s="22"/>
      <c r="AG9" s="7"/>
      <c r="AH9" s="7"/>
      <c r="AI9" s="7"/>
      <c r="AJ9" s="7"/>
      <c r="AK9" s="7"/>
    </row>
    <row r="10" spans="1:37" ht="15" customHeight="1" x14ac:dyDescent="0.2">
      <c r="A10" s="1"/>
      <c r="B10" s="60">
        <v>2012</v>
      </c>
      <c r="C10" s="60" t="s">
        <v>71</v>
      </c>
      <c r="D10" s="61" t="s">
        <v>42</v>
      </c>
      <c r="E10" s="60"/>
      <c r="F10" s="62" t="s">
        <v>43</v>
      </c>
      <c r="G10" s="60"/>
      <c r="H10" s="60"/>
      <c r="I10" s="60"/>
      <c r="J10" s="60"/>
      <c r="K10" s="60"/>
      <c r="L10" s="60"/>
      <c r="M10" s="60"/>
      <c r="N10" s="63"/>
      <c r="O10" s="23"/>
      <c r="P10" s="25"/>
      <c r="Q10" s="25"/>
      <c r="R10" s="25"/>
      <c r="S10" s="25"/>
      <c r="T10" s="25"/>
      <c r="U10" s="28"/>
      <c r="V10" s="28"/>
      <c r="W10" s="28"/>
      <c r="X10" s="28"/>
      <c r="Y10" s="28"/>
      <c r="Z10" s="25"/>
      <c r="AA10" s="25"/>
      <c r="AB10" s="25"/>
      <c r="AC10" s="25"/>
      <c r="AD10" s="25"/>
      <c r="AE10" s="25"/>
      <c r="AF10" s="22"/>
      <c r="AG10" s="7"/>
      <c r="AH10" s="7"/>
      <c r="AI10" s="7"/>
      <c r="AJ10" s="7"/>
      <c r="AK10" s="7"/>
    </row>
    <row r="11" spans="1:37" ht="15" customHeight="1" x14ac:dyDescent="0.2">
      <c r="A11" s="1"/>
      <c r="B11" s="25">
        <v>2013</v>
      </c>
      <c r="C11" s="25"/>
      <c r="D11" s="26"/>
      <c r="E11" s="25"/>
      <c r="F11" s="25"/>
      <c r="G11" s="25"/>
      <c r="H11" s="25"/>
      <c r="I11" s="25"/>
      <c r="J11" s="25"/>
      <c r="K11" s="25"/>
      <c r="L11" s="25"/>
      <c r="M11" s="25"/>
      <c r="N11" s="27"/>
      <c r="O11" s="23"/>
      <c r="P11" s="25"/>
      <c r="Q11" s="25"/>
      <c r="R11" s="25"/>
      <c r="S11" s="25"/>
      <c r="T11" s="25"/>
      <c r="U11" s="28"/>
      <c r="V11" s="28"/>
      <c r="W11" s="28"/>
      <c r="X11" s="28"/>
      <c r="Y11" s="28"/>
      <c r="Z11" s="25"/>
      <c r="AA11" s="25"/>
      <c r="AB11" s="25"/>
      <c r="AC11" s="25"/>
      <c r="AD11" s="25"/>
      <c r="AE11" s="25"/>
      <c r="AF11" s="22"/>
      <c r="AG11" s="7"/>
      <c r="AH11" s="7"/>
      <c r="AI11" s="7"/>
      <c r="AJ11" s="7"/>
      <c r="AK11" s="7"/>
    </row>
    <row r="12" spans="1:37" ht="15" customHeight="1" x14ac:dyDescent="0.2">
      <c r="A12" s="1"/>
      <c r="B12" s="60">
        <v>2014</v>
      </c>
      <c r="C12" s="60" t="s">
        <v>70</v>
      </c>
      <c r="D12" s="61" t="s">
        <v>56</v>
      </c>
      <c r="E12" s="60"/>
      <c r="F12" s="62" t="s">
        <v>43</v>
      </c>
      <c r="G12" s="60"/>
      <c r="H12" s="60"/>
      <c r="I12" s="60"/>
      <c r="J12" s="60"/>
      <c r="K12" s="60"/>
      <c r="L12" s="60"/>
      <c r="M12" s="60"/>
      <c r="N12" s="63"/>
      <c r="O12" s="23"/>
      <c r="P12" s="25"/>
      <c r="Q12" s="25"/>
      <c r="R12" s="25"/>
      <c r="S12" s="25"/>
      <c r="T12" s="25"/>
      <c r="U12" s="28"/>
      <c r="V12" s="28"/>
      <c r="W12" s="28"/>
      <c r="X12" s="28"/>
      <c r="Y12" s="28"/>
      <c r="Z12" s="25"/>
      <c r="AA12" s="25"/>
      <c r="AB12" s="25"/>
      <c r="AC12" s="25"/>
      <c r="AD12" s="25"/>
      <c r="AE12" s="25"/>
      <c r="AF12" s="22"/>
      <c r="AG12" s="7"/>
      <c r="AH12" s="7"/>
      <c r="AI12" s="7"/>
      <c r="AJ12" s="7"/>
      <c r="AK12" s="7"/>
    </row>
    <row r="13" spans="1:37" ht="15" customHeight="1" x14ac:dyDescent="0.2">
      <c r="A13" s="1"/>
      <c r="B13" s="25">
        <v>2014</v>
      </c>
      <c r="C13" s="25" t="s">
        <v>59</v>
      </c>
      <c r="D13" s="26" t="s">
        <v>57</v>
      </c>
      <c r="E13" s="25">
        <v>24</v>
      </c>
      <c r="F13" s="25">
        <v>0</v>
      </c>
      <c r="G13" s="25">
        <v>20</v>
      </c>
      <c r="H13" s="25">
        <v>0</v>
      </c>
      <c r="I13" s="25">
        <v>37</v>
      </c>
      <c r="J13" s="25">
        <v>2</v>
      </c>
      <c r="K13" s="25">
        <v>5</v>
      </c>
      <c r="L13" s="25">
        <v>10</v>
      </c>
      <c r="M13" s="25">
        <v>20</v>
      </c>
      <c r="N13" s="27">
        <v>0.35899999999999999</v>
      </c>
      <c r="O13" s="23">
        <f>PRODUCT(I13/N13)</f>
        <v>103.06406685236769</v>
      </c>
      <c r="P13" s="25"/>
      <c r="Q13" s="25"/>
      <c r="R13" s="25"/>
      <c r="S13" s="25"/>
      <c r="T13" s="25"/>
      <c r="U13" s="28">
        <v>4</v>
      </c>
      <c r="V13" s="28">
        <v>0</v>
      </c>
      <c r="W13" s="28">
        <v>5</v>
      </c>
      <c r="X13" s="28">
        <v>0</v>
      </c>
      <c r="Y13" s="28">
        <v>9</v>
      </c>
      <c r="Z13" s="25"/>
      <c r="AA13" s="25"/>
      <c r="AB13" s="25"/>
      <c r="AC13" s="25"/>
      <c r="AD13" s="25"/>
      <c r="AE13" s="25"/>
      <c r="AF13" s="22"/>
      <c r="AG13" s="7"/>
      <c r="AH13" s="7"/>
      <c r="AI13" s="7"/>
      <c r="AJ13" s="7"/>
      <c r="AK13" s="7"/>
    </row>
    <row r="14" spans="1:37" ht="15" customHeight="1" x14ac:dyDescent="0.2">
      <c r="A14" s="1"/>
      <c r="B14" s="25">
        <v>2015</v>
      </c>
      <c r="C14" s="25" t="s">
        <v>60</v>
      </c>
      <c r="D14" s="26" t="s">
        <v>61</v>
      </c>
      <c r="E14" s="25">
        <v>21</v>
      </c>
      <c r="F14" s="25">
        <v>0</v>
      </c>
      <c r="G14" s="25">
        <v>5</v>
      </c>
      <c r="H14" s="25">
        <v>0</v>
      </c>
      <c r="I14" s="25">
        <v>41</v>
      </c>
      <c r="J14" s="25">
        <v>4</v>
      </c>
      <c r="K14" s="25">
        <v>16</v>
      </c>
      <c r="L14" s="25">
        <v>16</v>
      </c>
      <c r="M14" s="25">
        <v>5</v>
      </c>
      <c r="N14" s="27">
        <v>0.40189999999999998</v>
      </c>
      <c r="O14" s="44">
        <v>102</v>
      </c>
      <c r="P14" s="25"/>
      <c r="Q14" s="25"/>
      <c r="R14" s="25"/>
      <c r="S14" s="25"/>
      <c r="T14" s="25"/>
      <c r="U14" s="28">
        <v>3</v>
      </c>
      <c r="V14" s="28">
        <v>0</v>
      </c>
      <c r="W14" s="28">
        <v>7</v>
      </c>
      <c r="X14" s="28">
        <v>0</v>
      </c>
      <c r="Y14" s="28">
        <v>11</v>
      </c>
      <c r="Z14" s="25"/>
      <c r="AA14" s="25"/>
      <c r="AB14" s="25"/>
      <c r="AC14" s="25"/>
      <c r="AD14" s="25"/>
      <c r="AE14" s="25"/>
      <c r="AF14" s="22"/>
      <c r="AG14" s="7"/>
      <c r="AH14" s="7"/>
      <c r="AI14" s="7"/>
      <c r="AJ14" s="7"/>
      <c r="AK14" s="7"/>
    </row>
    <row r="15" spans="1:37" ht="15" customHeight="1" x14ac:dyDescent="0.2">
      <c r="A15" s="1"/>
      <c r="B15" s="60">
        <v>2016</v>
      </c>
      <c r="C15" s="60" t="s">
        <v>72</v>
      </c>
      <c r="D15" s="61" t="s">
        <v>64</v>
      </c>
      <c r="E15" s="60"/>
      <c r="F15" s="62" t="s">
        <v>43</v>
      </c>
      <c r="G15" s="60"/>
      <c r="H15" s="60"/>
      <c r="I15" s="60"/>
      <c r="J15" s="60"/>
      <c r="K15" s="60"/>
      <c r="L15" s="60"/>
      <c r="M15" s="60"/>
      <c r="N15" s="63"/>
      <c r="O15" s="23"/>
      <c r="P15" s="25"/>
      <c r="Q15" s="25"/>
      <c r="R15" s="25"/>
      <c r="S15" s="25"/>
      <c r="T15" s="25"/>
      <c r="U15" s="28"/>
      <c r="V15" s="28"/>
      <c r="W15" s="28"/>
      <c r="X15" s="28"/>
      <c r="Y15" s="28"/>
      <c r="Z15" s="25"/>
      <c r="AA15" s="25"/>
      <c r="AB15" s="25"/>
      <c r="AC15" s="25"/>
      <c r="AD15" s="25"/>
      <c r="AE15" s="25"/>
      <c r="AF15" s="22"/>
      <c r="AG15" s="7"/>
      <c r="AH15" s="7"/>
      <c r="AI15" s="7"/>
      <c r="AJ15" s="7"/>
      <c r="AK15" s="7"/>
    </row>
    <row r="16" spans="1:37" ht="15" customHeight="1" x14ac:dyDescent="0.2">
      <c r="A16" s="1"/>
      <c r="B16" s="64">
        <v>2016</v>
      </c>
      <c r="C16" s="64" t="s">
        <v>67</v>
      </c>
      <c r="D16" s="65" t="s">
        <v>62</v>
      </c>
      <c r="E16" s="64"/>
      <c r="F16" s="69" t="s">
        <v>46</v>
      </c>
      <c r="G16" s="68"/>
      <c r="H16" s="67"/>
      <c r="I16" s="64"/>
      <c r="J16" s="64"/>
      <c r="K16" s="64"/>
      <c r="L16" s="64"/>
      <c r="M16" s="64"/>
      <c r="N16" s="66"/>
      <c r="O16" s="23"/>
      <c r="P16" s="25"/>
      <c r="Q16" s="25"/>
      <c r="R16" s="25"/>
      <c r="S16" s="25"/>
      <c r="T16" s="25"/>
      <c r="U16" s="28"/>
      <c r="V16" s="28"/>
      <c r="W16" s="28"/>
      <c r="X16" s="28"/>
      <c r="Y16" s="28"/>
      <c r="Z16" s="25"/>
      <c r="AA16" s="25"/>
      <c r="AB16" s="25"/>
      <c r="AC16" s="25"/>
      <c r="AD16" s="25"/>
      <c r="AE16" s="25"/>
      <c r="AF16" s="22"/>
      <c r="AG16" s="7"/>
      <c r="AH16" s="7"/>
      <c r="AI16" s="7"/>
      <c r="AJ16" s="7"/>
      <c r="AK16" s="7"/>
    </row>
    <row r="17" spans="1:37" ht="15" customHeight="1" x14ac:dyDescent="0.2">
      <c r="A17" s="1"/>
      <c r="B17" s="25" t="s">
        <v>65</v>
      </c>
      <c r="C17" s="25"/>
      <c r="D17" s="26"/>
      <c r="E17" s="25"/>
      <c r="F17" s="25"/>
      <c r="G17" s="25"/>
      <c r="H17" s="25"/>
      <c r="I17" s="25"/>
      <c r="J17" s="25"/>
      <c r="K17" s="25"/>
      <c r="L17" s="25"/>
      <c r="M17" s="25"/>
      <c r="N17" s="27"/>
      <c r="O17" s="23"/>
      <c r="P17" s="25"/>
      <c r="Q17" s="25"/>
      <c r="R17" s="25"/>
      <c r="S17" s="25"/>
      <c r="T17" s="25"/>
      <c r="U17" s="28"/>
      <c r="V17" s="28"/>
      <c r="W17" s="28"/>
      <c r="X17" s="28"/>
      <c r="Y17" s="28"/>
      <c r="Z17" s="25"/>
      <c r="AA17" s="25"/>
      <c r="AB17" s="25"/>
      <c r="AC17" s="25"/>
      <c r="AD17" s="25"/>
      <c r="AE17" s="25"/>
      <c r="AF17" s="22"/>
      <c r="AG17" s="7"/>
      <c r="AH17" s="7"/>
      <c r="AI17" s="7"/>
      <c r="AJ17" s="7"/>
      <c r="AK17" s="7"/>
    </row>
    <row r="18" spans="1:37" ht="15" customHeight="1" x14ac:dyDescent="0.2">
      <c r="A18" s="1"/>
      <c r="B18" s="60">
        <v>2023</v>
      </c>
      <c r="C18" s="60" t="s">
        <v>67</v>
      </c>
      <c r="D18" s="61" t="s">
        <v>66</v>
      </c>
      <c r="E18" s="60"/>
      <c r="F18" s="62" t="s">
        <v>43</v>
      </c>
      <c r="G18" s="60"/>
      <c r="H18" s="60"/>
      <c r="I18" s="60"/>
      <c r="J18" s="60"/>
      <c r="K18" s="60"/>
      <c r="L18" s="60"/>
      <c r="M18" s="60"/>
      <c r="N18" s="63"/>
      <c r="O18" s="23"/>
      <c r="P18" s="25"/>
      <c r="Q18" s="25"/>
      <c r="R18" s="25"/>
      <c r="S18" s="25"/>
      <c r="T18" s="25"/>
      <c r="U18" s="28"/>
      <c r="V18" s="28"/>
      <c r="W18" s="28"/>
      <c r="X18" s="28"/>
      <c r="Y18" s="28"/>
      <c r="Z18" s="25"/>
      <c r="AA18" s="25"/>
      <c r="AB18" s="25"/>
      <c r="AC18" s="25"/>
      <c r="AD18" s="25"/>
      <c r="AE18" s="25"/>
      <c r="AF18" s="22"/>
      <c r="AG18" s="7"/>
      <c r="AH18" s="7"/>
      <c r="AI18" s="7"/>
      <c r="AJ18" s="7"/>
      <c r="AK18" s="7"/>
    </row>
    <row r="19" spans="1:37" ht="15" customHeight="1" x14ac:dyDescent="0.2">
      <c r="A19" s="1"/>
      <c r="B19" s="15" t="s">
        <v>9</v>
      </c>
      <c r="C19" s="16"/>
      <c r="D19" s="14"/>
      <c r="E19" s="17">
        <f>SUM(E4:E14)</f>
        <v>55</v>
      </c>
      <c r="F19" s="17">
        <f t="shared" ref="F19:M19" si="0">SUM(F4:F14)</f>
        <v>0</v>
      </c>
      <c r="G19" s="17">
        <f t="shared" si="0"/>
        <v>30</v>
      </c>
      <c r="H19" s="17">
        <f t="shared" si="0"/>
        <v>0</v>
      </c>
      <c r="I19" s="17">
        <f t="shared" si="0"/>
        <v>88</v>
      </c>
      <c r="J19" s="17">
        <f t="shared" si="0"/>
        <v>6</v>
      </c>
      <c r="K19" s="17">
        <f t="shared" si="0"/>
        <v>23</v>
      </c>
      <c r="L19" s="17">
        <f t="shared" si="0"/>
        <v>29</v>
      </c>
      <c r="M19" s="17">
        <f t="shared" si="0"/>
        <v>30</v>
      </c>
      <c r="N19" s="29">
        <f>PRODUCT(I19/O19)</f>
        <v>0.3842041749840312</v>
      </c>
      <c r="O19" s="30">
        <f>SUM(O7:O14)</f>
        <v>229.04488220008952</v>
      </c>
      <c r="P19" s="17">
        <f t="shared" ref="P19" si="1">SUM(P4:P14)</f>
        <v>0</v>
      </c>
      <c r="Q19" s="17">
        <f t="shared" ref="Q19" si="2">SUM(Q4:Q14)</f>
        <v>0</v>
      </c>
      <c r="R19" s="17">
        <f t="shared" ref="R19" si="3">SUM(R4:R14)</f>
        <v>0</v>
      </c>
      <c r="S19" s="17">
        <f t="shared" ref="S19" si="4">SUM(S4:S14)</f>
        <v>0</v>
      </c>
      <c r="T19" s="17">
        <f t="shared" ref="T19" si="5">SUM(T4:T14)</f>
        <v>0</v>
      </c>
      <c r="U19" s="17">
        <f t="shared" ref="U19" si="6">SUM(U4:U14)</f>
        <v>7</v>
      </c>
      <c r="V19" s="17">
        <f t="shared" ref="V19" si="7">SUM(V4:V14)</f>
        <v>0</v>
      </c>
      <c r="W19" s="17">
        <f t="shared" ref="W19" si="8">SUM(W4:W14)</f>
        <v>12</v>
      </c>
      <c r="X19" s="17">
        <f t="shared" ref="X19" si="9">SUM(X4:X14)</f>
        <v>0</v>
      </c>
      <c r="Y19" s="17">
        <f t="shared" ref="Y19" si="10">SUM(Y4:Y14)</f>
        <v>20</v>
      </c>
      <c r="Z19" s="17">
        <f t="shared" ref="Z19" si="11">SUM(Z4:Z14)</f>
        <v>0</v>
      </c>
      <c r="AA19" s="17">
        <f t="shared" ref="AA19" si="12">SUM(AA4:AA14)</f>
        <v>0</v>
      </c>
      <c r="AB19" s="17">
        <f t="shared" ref="AB19" si="13">SUM(AB4:AB14)</f>
        <v>0</v>
      </c>
      <c r="AC19" s="17">
        <f t="shared" ref="AC19" si="14">SUM(AC4:AC14)</f>
        <v>0</v>
      </c>
      <c r="AD19" s="17">
        <f t="shared" ref="AD19" si="15">SUM(AD4:AD14)</f>
        <v>0</v>
      </c>
      <c r="AE19" s="17">
        <f t="shared" ref="AE19" si="16">SUM(AE4:AE14)</f>
        <v>0</v>
      </c>
      <c r="AF19" s="22"/>
      <c r="AG19" s="7"/>
      <c r="AH19" s="7"/>
      <c r="AI19" s="7"/>
      <c r="AJ19" s="7"/>
      <c r="AK19" s="7"/>
    </row>
    <row r="20" spans="1:37" ht="15" customHeight="1" x14ac:dyDescent="0.2">
      <c r="A20" s="1"/>
      <c r="B20" s="26" t="s">
        <v>2</v>
      </c>
      <c r="C20" s="31"/>
      <c r="D20" s="32">
        <f>SUM(F19:H19)+((I19-F19-G19)/3)+(E19/3)+(Z19*25)+(AA19*25)+(AB19*10)+(AC19*25)+(AD19*20)+(AE19*15)</f>
        <v>67.666666666666657</v>
      </c>
      <c r="E20" s="1"/>
      <c r="F20" s="1"/>
      <c r="G20" s="1"/>
      <c r="H20" s="1"/>
      <c r="I20" s="1"/>
      <c r="J20" s="1"/>
      <c r="K20" s="1"/>
      <c r="L20" s="1"/>
      <c r="M20" s="1"/>
      <c r="N20" s="33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23"/>
      <c r="AC20" s="1"/>
      <c r="AD20" s="34"/>
      <c r="AE20" s="1"/>
      <c r="AF20" s="22"/>
      <c r="AG20" s="7"/>
      <c r="AH20" s="7"/>
      <c r="AI20" s="7"/>
      <c r="AJ20" s="7"/>
      <c r="AK20" s="7"/>
    </row>
    <row r="21" spans="1:37" s="8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3"/>
      <c r="O21" s="3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23"/>
      <c r="AC21" s="1"/>
      <c r="AD21" s="1"/>
      <c r="AE21" s="1"/>
      <c r="AF21" s="22"/>
      <c r="AG21" s="7"/>
      <c r="AH21" s="7"/>
      <c r="AI21" s="7"/>
      <c r="AJ21" s="7"/>
      <c r="AK21" s="7"/>
    </row>
    <row r="22" spans="1:37" ht="15" customHeight="1" x14ac:dyDescent="0.25">
      <c r="A22" s="1"/>
      <c r="B22" s="21" t="s">
        <v>16</v>
      </c>
      <c r="C22" s="36"/>
      <c r="D22" s="36"/>
      <c r="E22" s="17" t="s">
        <v>4</v>
      </c>
      <c r="F22" s="17" t="s">
        <v>13</v>
      </c>
      <c r="G22" s="14" t="s">
        <v>14</v>
      </c>
      <c r="H22" s="17" t="s">
        <v>15</v>
      </c>
      <c r="I22" s="17" t="s">
        <v>3</v>
      </c>
      <c r="J22" s="1"/>
      <c r="K22" s="17" t="s">
        <v>25</v>
      </c>
      <c r="L22" s="17" t="s">
        <v>26</v>
      </c>
      <c r="M22" s="17" t="s">
        <v>27</v>
      </c>
      <c r="N22" s="29" t="s">
        <v>37</v>
      </c>
      <c r="O22" s="23"/>
      <c r="P22" s="37" t="s">
        <v>32</v>
      </c>
      <c r="Q22" s="11"/>
      <c r="R22" s="11"/>
      <c r="S22" s="11"/>
      <c r="T22" s="38"/>
      <c r="U22" s="38"/>
      <c r="V22" s="38"/>
      <c r="W22" s="38"/>
      <c r="X22" s="38"/>
      <c r="Y22" s="11"/>
      <c r="Z22" s="11"/>
      <c r="AA22" s="11"/>
      <c r="AB22" s="10"/>
      <c r="AC22" s="11"/>
      <c r="AD22" s="11"/>
      <c r="AE22" s="39"/>
      <c r="AF22" s="22"/>
      <c r="AG22" s="7"/>
      <c r="AH22" s="7"/>
      <c r="AI22" s="7"/>
      <c r="AJ22" s="7"/>
      <c r="AK22" s="7"/>
    </row>
    <row r="23" spans="1:37" ht="15" customHeight="1" x14ac:dyDescent="0.2">
      <c r="A23" s="1"/>
      <c r="B23" s="37" t="s">
        <v>17</v>
      </c>
      <c r="C23" s="11"/>
      <c r="D23" s="39"/>
      <c r="E23" s="25">
        <f>PRODUCT(E19)</f>
        <v>55</v>
      </c>
      <c r="F23" s="25">
        <f>PRODUCT(F19)</f>
        <v>0</v>
      </c>
      <c r="G23" s="25">
        <f>PRODUCT(G19)</f>
        <v>30</v>
      </c>
      <c r="H23" s="25">
        <f>PRODUCT(H19)</f>
        <v>0</v>
      </c>
      <c r="I23" s="25">
        <f>PRODUCT(I19)</f>
        <v>88</v>
      </c>
      <c r="J23" s="1"/>
      <c r="K23" s="40">
        <f>PRODUCT((F23+G23)/E23)</f>
        <v>0.54545454545454541</v>
      </c>
      <c r="L23" s="40">
        <f>PRODUCT(H23/E23)</f>
        <v>0</v>
      </c>
      <c r="M23" s="40">
        <f>PRODUCT(I23/E23)</f>
        <v>1.6</v>
      </c>
      <c r="N23" s="27">
        <f>PRODUCT(N19)</f>
        <v>0.3842041749840312</v>
      </c>
      <c r="O23" s="23">
        <f>PRODUCT(O19)</f>
        <v>229.04488220008952</v>
      </c>
      <c r="P23" s="70" t="s">
        <v>33</v>
      </c>
      <c r="Q23" s="71"/>
      <c r="R23" s="71"/>
      <c r="S23" s="72" t="s">
        <v>50</v>
      </c>
      <c r="T23" s="72"/>
      <c r="U23" s="72"/>
      <c r="V23" s="72"/>
      <c r="W23" s="72"/>
      <c r="X23" s="72"/>
      <c r="Y23" s="72"/>
      <c r="Z23" s="72"/>
      <c r="AA23" s="88" t="s">
        <v>38</v>
      </c>
      <c r="AB23" s="73"/>
      <c r="AC23" s="73"/>
      <c r="AD23" s="74" t="s">
        <v>51</v>
      </c>
      <c r="AE23" s="85"/>
      <c r="AF23" s="22"/>
      <c r="AG23" s="7"/>
      <c r="AH23" s="7"/>
      <c r="AI23" s="7"/>
      <c r="AJ23" s="7"/>
      <c r="AK23" s="7"/>
    </row>
    <row r="24" spans="1:37" ht="15" customHeight="1" x14ac:dyDescent="0.2">
      <c r="A24" s="1"/>
      <c r="B24" s="41" t="s">
        <v>18</v>
      </c>
      <c r="C24" s="42"/>
      <c r="D24" s="43"/>
      <c r="E24" s="25"/>
      <c r="F24" s="25"/>
      <c r="G24" s="25"/>
      <c r="H24" s="25"/>
      <c r="I24" s="25"/>
      <c r="J24" s="1"/>
      <c r="K24" s="40"/>
      <c r="L24" s="40"/>
      <c r="M24" s="40"/>
      <c r="N24" s="27"/>
      <c r="O24" s="44">
        <v>0</v>
      </c>
      <c r="P24" s="75" t="s">
        <v>34</v>
      </c>
      <c r="Q24" s="76"/>
      <c r="R24" s="76"/>
      <c r="S24" s="77" t="s">
        <v>53</v>
      </c>
      <c r="T24" s="77"/>
      <c r="U24" s="77"/>
      <c r="V24" s="77"/>
      <c r="W24" s="77"/>
      <c r="X24" s="77"/>
      <c r="Y24" s="77"/>
      <c r="Z24" s="77"/>
      <c r="AA24" s="89" t="s">
        <v>52</v>
      </c>
      <c r="AB24" s="79"/>
      <c r="AC24" s="79"/>
      <c r="AD24" s="80" t="s">
        <v>54</v>
      </c>
      <c r="AE24" s="86"/>
      <c r="AF24" s="22"/>
      <c r="AG24" s="7"/>
      <c r="AH24" s="7"/>
      <c r="AI24" s="7"/>
      <c r="AJ24" s="7"/>
      <c r="AK24" s="7"/>
    </row>
    <row r="25" spans="1:37" ht="15" customHeight="1" x14ac:dyDescent="0.2">
      <c r="A25" s="1"/>
      <c r="B25" s="45" t="s">
        <v>19</v>
      </c>
      <c r="C25" s="46"/>
      <c r="D25" s="47"/>
      <c r="E25" s="28">
        <f>PRODUCT(U19)</f>
        <v>7</v>
      </c>
      <c r="F25" s="28">
        <f>PRODUCT(V19)</f>
        <v>0</v>
      </c>
      <c r="G25" s="28">
        <f>PRODUCT(W19)</f>
        <v>12</v>
      </c>
      <c r="H25" s="28">
        <f>PRODUCT(X19)</f>
        <v>0</v>
      </c>
      <c r="I25" s="28">
        <f>PRODUCT(Y19)</f>
        <v>20</v>
      </c>
      <c r="J25" s="1"/>
      <c r="K25" s="48">
        <f>PRODUCT((F25+G25)/E25)</f>
        <v>1.7142857142857142</v>
      </c>
      <c r="L25" s="48">
        <f>PRODUCT(H25/E25)</f>
        <v>0</v>
      </c>
      <c r="M25" s="48">
        <f>PRODUCT(I25/E25)</f>
        <v>2.8571428571428572</v>
      </c>
      <c r="N25" s="49">
        <f>PRODUCT(I25/O25)</f>
        <v>0.46511627906976744</v>
      </c>
      <c r="O25" s="23">
        <v>43</v>
      </c>
      <c r="P25" s="75" t="s">
        <v>35</v>
      </c>
      <c r="Q25" s="76"/>
      <c r="R25" s="76"/>
      <c r="S25" s="77"/>
      <c r="T25" s="77"/>
      <c r="U25" s="77"/>
      <c r="V25" s="77"/>
      <c r="W25" s="77"/>
      <c r="X25" s="77"/>
      <c r="Y25" s="77"/>
      <c r="Z25" s="77"/>
      <c r="AA25" s="77"/>
      <c r="AB25" s="78"/>
      <c r="AC25" s="77"/>
      <c r="AD25" s="77"/>
      <c r="AE25" s="86"/>
      <c r="AF25" s="22"/>
      <c r="AG25" s="7"/>
      <c r="AH25" s="7"/>
      <c r="AI25" s="7"/>
      <c r="AJ25" s="7"/>
      <c r="AK25" s="7"/>
    </row>
    <row r="26" spans="1:37" ht="15" customHeight="1" x14ac:dyDescent="0.2">
      <c r="A26" s="1"/>
      <c r="B26" s="50" t="s">
        <v>20</v>
      </c>
      <c r="C26" s="51"/>
      <c r="D26" s="52"/>
      <c r="E26" s="17">
        <f>SUM(E23:E25)</f>
        <v>62</v>
      </c>
      <c r="F26" s="17">
        <f>SUM(F23:F25)</f>
        <v>0</v>
      </c>
      <c r="G26" s="17">
        <f>SUM(G23:G25)</f>
        <v>42</v>
      </c>
      <c r="H26" s="17">
        <f>SUM(H23:H25)</f>
        <v>0</v>
      </c>
      <c r="I26" s="17">
        <f>SUM(I23:I25)</f>
        <v>108</v>
      </c>
      <c r="J26" s="1"/>
      <c r="K26" s="53">
        <f>PRODUCT((F26+G26)/E26)</f>
        <v>0.67741935483870963</v>
      </c>
      <c r="L26" s="53">
        <f>PRODUCT(H26/E26)</f>
        <v>0</v>
      </c>
      <c r="M26" s="53">
        <f>PRODUCT(I26/E26)</f>
        <v>1.7419354838709677</v>
      </c>
      <c r="N26" s="29">
        <f>PRODUCT(I26/O26)</f>
        <v>0.39699331642109625</v>
      </c>
      <c r="O26" s="23">
        <f>SUM(O23:O25)</f>
        <v>272.04488220008955</v>
      </c>
      <c r="P26" s="81" t="s">
        <v>36</v>
      </c>
      <c r="Q26" s="82"/>
      <c r="R26" s="82"/>
      <c r="S26" s="83"/>
      <c r="T26" s="83"/>
      <c r="U26" s="83"/>
      <c r="V26" s="83"/>
      <c r="W26" s="83"/>
      <c r="X26" s="83"/>
      <c r="Y26" s="83"/>
      <c r="Z26" s="83"/>
      <c r="AA26" s="83"/>
      <c r="AB26" s="84"/>
      <c r="AC26" s="83"/>
      <c r="AD26" s="83"/>
      <c r="AE26" s="87"/>
      <c r="AF26" s="22"/>
      <c r="AG26" s="7"/>
      <c r="AH26" s="7"/>
      <c r="AI26" s="7"/>
      <c r="AJ26" s="7"/>
      <c r="AK26" s="7"/>
    </row>
    <row r="27" spans="1:37" ht="15" customHeight="1" x14ac:dyDescent="0.25">
      <c r="A27" s="1"/>
      <c r="B27" s="34"/>
      <c r="C27" s="34"/>
      <c r="D27" s="34"/>
      <c r="E27" s="34"/>
      <c r="F27" s="34"/>
      <c r="G27" s="34"/>
      <c r="H27" s="34"/>
      <c r="I27" s="34"/>
      <c r="J27" s="1"/>
      <c r="K27" s="34"/>
      <c r="L27" s="34"/>
      <c r="M27" s="34"/>
      <c r="N27" s="33"/>
      <c r="O27" s="23"/>
      <c r="P27" s="1"/>
      <c r="Q27" s="1"/>
      <c r="R27" s="1"/>
      <c r="S27" s="1"/>
      <c r="T27" s="23"/>
      <c r="U27" s="23"/>
      <c r="V27" s="54"/>
      <c r="W27" s="1"/>
      <c r="X27" s="1"/>
      <c r="Y27" s="1"/>
      <c r="Z27" s="1"/>
      <c r="AA27" s="1"/>
      <c r="AB27" s="23"/>
      <c r="AC27" s="1"/>
      <c r="AD27" s="1"/>
      <c r="AE27" s="1"/>
      <c r="AF27" s="22"/>
      <c r="AG27" s="7"/>
      <c r="AH27" s="7"/>
      <c r="AI27" s="7"/>
      <c r="AJ27" s="7"/>
      <c r="AK27" s="7"/>
    </row>
    <row r="28" spans="1:37" ht="15" customHeight="1" x14ac:dyDescent="0.25">
      <c r="A28" s="1"/>
      <c r="B28" s="1" t="s">
        <v>39</v>
      </c>
      <c r="C28" s="1"/>
      <c r="D28" s="1" t="s">
        <v>44</v>
      </c>
      <c r="E28" s="1"/>
      <c r="F28" s="23"/>
      <c r="G28" s="1"/>
      <c r="H28" s="1"/>
      <c r="I28" s="1"/>
      <c r="J28" s="1"/>
      <c r="K28" s="1"/>
      <c r="L28" s="1"/>
      <c r="M28" s="1" t="s">
        <v>49</v>
      </c>
      <c r="N28" s="1"/>
      <c r="O28" s="23"/>
      <c r="P28" s="1"/>
      <c r="Q28" s="1"/>
      <c r="R28" s="1"/>
      <c r="S28" s="1"/>
      <c r="T28" s="1" t="s">
        <v>63</v>
      </c>
      <c r="U28" s="23"/>
      <c r="V28" s="54"/>
      <c r="W28" s="1"/>
      <c r="X28" s="1"/>
      <c r="Y28" s="1"/>
      <c r="Z28" s="1"/>
      <c r="AA28" s="1"/>
      <c r="AB28" s="23"/>
      <c r="AC28" s="1"/>
      <c r="AD28" s="1"/>
      <c r="AE28" s="1"/>
      <c r="AF28" s="22"/>
      <c r="AG28" s="7"/>
      <c r="AH28" s="7"/>
      <c r="AI28" s="7"/>
      <c r="AJ28" s="7"/>
      <c r="AK28" s="7"/>
    </row>
    <row r="29" spans="1:37" ht="15" customHeight="1" x14ac:dyDescent="0.25">
      <c r="A29" s="1"/>
      <c r="B29" s="1"/>
      <c r="C29" s="1"/>
      <c r="D29" s="1" t="s">
        <v>45</v>
      </c>
      <c r="E29" s="1"/>
      <c r="F29" s="23"/>
      <c r="G29" s="1"/>
      <c r="H29" s="1"/>
      <c r="I29" s="1"/>
      <c r="J29" s="1"/>
      <c r="K29" s="1"/>
      <c r="L29" s="1"/>
      <c r="M29" s="1" t="s">
        <v>58</v>
      </c>
      <c r="N29" s="1"/>
      <c r="O29" s="23"/>
      <c r="P29" s="1"/>
      <c r="Q29" s="1"/>
      <c r="R29" s="1"/>
      <c r="S29" s="1"/>
      <c r="T29" s="23"/>
      <c r="U29" s="23"/>
      <c r="V29" s="54"/>
      <c r="W29" s="1"/>
      <c r="X29" s="1"/>
      <c r="Y29" s="1"/>
      <c r="Z29" s="1"/>
      <c r="AA29" s="1"/>
      <c r="AB29" s="23"/>
      <c r="AC29" s="1"/>
      <c r="AD29" s="1"/>
      <c r="AE29" s="1"/>
      <c r="AF29" s="22"/>
      <c r="AG29" s="7"/>
      <c r="AH29" s="7"/>
      <c r="AI29" s="7"/>
      <c r="AJ29" s="7"/>
      <c r="AK29" s="7"/>
    </row>
    <row r="30" spans="1:37" ht="15" customHeight="1" x14ac:dyDescent="0.25">
      <c r="A30" s="1"/>
      <c r="B30" s="1"/>
      <c r="C30" s="1"/>
      <c r="D30" s="1"/>
      <c r="E30" s="1"/>
      <c r="F30" s="23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23"/>
      <c r="U30" s="23"/>
      <c r="V30" s="54"/>
      <c r="W30" s="1"/>
      <c r="X30" s="1"/>
      <c r="Y30" s="1"/>
      <c r="Z30" s="1"/>
      <c r="AA30" s="1"/>
      <c r="AB30" s="23"/>
      <c r="AC30" s="1"/>
      <c r="AD30" s="1"/>
      <c r="AE30" s="1"/>
      <c r="AF30" s="22"/>
      <c r="AG30" s="7"/>
      <c r="AH30" s="7"/>
      <c r="AI30" s="7"/>
      <c r="AJ30" s="7"/>
      <c r="AK30" s="7"/>
    </row>
    <row r="31" spans="1:37" ht="15" customHeight="1" x14ac:dyDescent="0.25">
      <c r="A31" s="1"/>
      <c r="B31" s="1"/>
      <c r="C31" s="1"/>
      <c r="D31" s="1"/>
      <c r="E31" s="1"/>
      <c r="F31" s="23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23"/>
      <c r="U31" s="23"/>
      <c r="V31" s="54"/>
      <c r="W31" s="1"/>
      <c r="X31" s="1"/>
      <c r="Y31" s="1"/>
      <c r="Z31" s="1"/>
      <c r="AA31" s="1"/>
      <c r="AB31" s="23"/>
      <c r="AC31" s="1"/>
      <c r="AD31" s="1"/>
      <c r="AE31" s="1"/>
      <c r="AF31" s="22"/>
      <c r="AG31" s="7"/>
      <c r="AH31" s="7"/>
      <c r="AI31" s="7"/>
      <c r="AJ31" s="7"/>
      <c r="AK31" s="7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23"/>
      <c r="U32" s="23"/>
      <c r="V32" s="54"/>
      <c r="W32" s="1"/>
      <c r="X32" s="1"/>
      <c r="Y32" s="1"/>
      <c r="Z32" s="1"/>
      <c r="AA32" s="1"/>
      <c r="AB32" s="23"/>
      <c r="AC32" s="1"/>
      <c r="AD32" s="1"/>
      <c r="AE32" s="1"/>
      <c r="AF32" s="22"/>
      <c r="AG32" s="7"/>
      <c r="AH32" s="7"/>
      <c r="AI32" s="7"/>
      <c r="AJ32" s="7"/>
      <c r="AK32" s="7"/>
    </row>
    <row r="33" spans="1:37" s="56" customFormat="1" ht="15" customHeight="1" x14ac:dyDescent="0.2">
      <c r="A33" s="1"/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55"/>
      <c r="N33" s="55"/>
      <c r="O33" s="23"/>
      <c r="P33" s="1"/>
      <c r="Q33" s="1"/>
      <c r="R33" s="1"/>
      <c r="S33" s="23"/>
      <c r="T33" s="23"/>
      <c r="U33" s="23"/>
      <c r="V33" s="23"/>
      <c r="W33" s="1"/>
      <c r="X33" s="1"/>
      <c r="Y33" s="1"/>
      <c r="Z33" s="1"/>
      <c r="AA33" s="1"/>
      <c r="AB33" s="23"/>
      <c r="AC33" s="1"/>
      <c r="AD33" s="1"/>
      <c r="AE33" s="1"/>
      <c r="AF33" s="22"/>
      <c r="AG33" s="7"/>
      <c r="AH33" s="7"/>
      <c r="AI33" s="7"/>
      <c r="AJ33" s="7"/>
      <c r="AK33" s="7"/>
    </row>
    <row r="34" spans="1:37" s="56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23"/>
      <c r="U34" s="23"/>
      <c r="V34" s="54"/>
      <c r="W34" s="1"/>
      <c r="X34" s="1"/>
      <c r="Y34" s="1"/>
      <c r="Z34" s="1"/>
      <c r="AA34" s="1"/>
      <c r="AB34" s="23"/>
      <c r="AC34" s="1"/>
      <c r="AD34" s="1"/>
      <c r="AE34" s="1"/>
      <c r="AF34" s="22"/>
      <c r="AG34" s="7"/>
      <c r="AH34" s="7"/>
      <c r="AI34" s="7"/>
      <c r="AJ34" s="7"/>
      <c r="AK34" s="7"/>
    </row>
    <row r="35" spans="1:37" s="56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1"/>
      <c r="R35" s="1"/>
      <c r="S35" s="1"/>
      <c r="T35" s="23"/>
      <c r="U35" s="23"/>
      <c r="V35" s="54"/>
      <c r="W35" s="1"/>
      <c r="X35" s="23"/>
      <c r="Y35" s="23"/>
      <c r="Z35" s="23"/>
      <c r="AA35" s="23"/>
      <c r="AB35" s="23"/>
      <c r="AC35" s="23"/>
      <c r="AD35" s="23"/>
      <c r="AE35" s="23"/>
      <c r="AF35" s="22"/>
      <c r="AG35" s="7"/>
      <c r="AH35" s="7"/>
      <c r="AI35" s="7"/>
      <c r="AJ35" s="7"/>
      <c r="AK35" s="7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23"/>
      <c r="U36" s="23"/>
      <c r="V36" s="54"/>
      <c r="W36" s="1"/>
      <c r="X36" s="23"/>
      <c r="Y36" s="23"/>
      <c r="Z36" s="23"/>
      <c r="AA36" s="23"/>
      <c r="AB36" s="23"/>
      <c r="AC36" s="23"/>
      <c r="AD36" s="23"/>
      <c r="AE36" s="23"/>
      <c r="AF36" s="22"/>
      <c r="AG36" s="7"/>
      <c r="AH36" s="7"/>
      <c r="AI36" s="7"/>
      <c r="AJ36" s="7"/>
      <c r="AK36" s="7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"/>
      <c r="Q37" s="1"/>
      <c r="R37" s="1"/>
      <c r="S37" s="1"/>
      <c r="T37" s="23"/>
      <c r="U37" s="23"/>
      <c r="V37" s="54"/>
      <c r="W37" s="1"/>
      <c r="X37" s="23"/>
      <c r="Y37" s="23"/>
      <c r="Z37" s="23"/>
      <c r="AA37" s="23"/>
      <c r="AB37" s="23"/>
      <c r="AC37" s="23"/>
      <c r="AD37" s="23"/>
      <c r="AE37" s="23"/>
      <c r="AF37" s="7"/>
      <c r="AG37" s="7"/>
      <c r="AH37" s="7"/>
      <c r="AI37" s="7"/>
      <c r="AJ37" s="7"/>
      <c r="AK37" s="7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3"/>
      <c r="O38" s="23"/>
      <c r="P38" s="1"/>
      <c r="Q38" s="1"/>
      <c r="R38" s="1"/>
      <c r="S38" s="1"/>
      <c r="T38" s="23"/>
      <c r="U38" s="23"/>
      <c r="V38" s="54"/>
      <c r="W38" s="1"/>
      <c r="X38" s="1"/>
      <c r="Y38" s="1"/>
      <c r="Z38" s="1"/>
      <c r="AA38" s="1"/>
      <c r="AB38" s="23"/>
      <c r="AC38" s="1"/>
      <c r="AD38" s="1"/>
      <c r="AE38" s="1"/>
      <c r="AF38" s="22"/>
      <c r="AG38" s="7"/>
      <c r="AH38" s="7"/>
      <c r="AI38" s="7"/>
      <c r="AJ38" s="7"/>
      <c r="AK38" s="7"/>
    </row>
    <row r="39" spans="1:37" ht="15" customHeight="1" x14ac:dyDescent="0.2">
      <c r="A39" s="1"/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55"/>
      <c r="N39" s="33"/>
      <c r="O39" s="23"/>
      <c r="P39" s="1"/>
      <c r="Q39" s="1"/>
      <c r="R39" s="1"/>
      <c r="S39" s="23"/>
      <c r="T39" s="23"/>
      <c r="U39" s="23"/>
      <c r="V39" s="23"/>
      <c r="W39" s="1"/>
      <c r="X39" s="1"/>
      <c r="Y39" s="1"/>
      <c r="Z39" s="1"/>
      <c r="AA39" s="1"/>
      <c r="AB39" s="23"/>
      <c r="AC39" s="1"/>
      <c r="AD39" s="1"/>
      <c r="AE39" s="1"/>
      <c r="AF39" s="7"/>
      <c r="AG39" s="7"/>
      <c r="AH39" s="7"/>
      <c r="AI39" s="7"/>
      <c r="AJ39" s="7"/>
      <c r="AK39" s="7"/>
    </row>
    <row r="40" spans="1:37" ht="15" customHeight="1" x14ac:dyDescent="0.2">
      <c r="A40" s="1"/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55"/>
      <c r="N40" s="55"/>
      <c r="O40" s="23"/>
      <c r="P40" s="1"/>
      <c r="Q40" s="1"/>
      <c r="R40" s="1"/>
      <c r="S40" s="23"/>
      <c r="T40" s="23"/>
      <c r="U40" s="23"/>
      <c r="V40" s="23"/>
      <c r="W40" s="1"/>
      <c r="X40" s="1"/>
      <c r="Y40" s="1"/>
      <c r="Z40" s="1"/>
      <c r="AA40" s="1"/>
      <c r="AB40" s="23"/>
      <c r="AC40" s="1"/>
      <c r="AD40" s="1"/>
      <c r="AE40" s="1"/>
      <c r="AF40" s="7"/>
      <c r="AG40" s="7"/>
      <c r="AH40" s="7"/>
      <c r="AI40" s="7"/>
      <c r="AJ40" s="7"/>
      <c r="AK40" s="7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1"/>
      <c r="Q41" s="1"/>
      <c r="R41" s="1"/>
      <c r="S41" s="1"/>
      <c r="T41" s="23"/>
      <c r="U41" s="23"/>
      <c r="V41" s="54"/>
      <c r="W41" s="1"/>
      <c r="X41" s="1"/>
      <c r="Y41" s="1"/>
      <c r="Z41" s="1"/>
      <c r="AA41" s="1"/>
      <c r="AB41" s="23"/>
      <c r="AC41" s="1"/>
      <c r="AD41" s="1"/>
      <c r="AE41" s="1"/>
      <c r="AF41" s="7"/>
      <c r="AG41" s="56"/>
      <c r="AH41" s="56"/>
      <c r="AI41" s="56"/>
      <c r="AJ41" s="56"/>
      <c r="AK41" s="56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1"/>
      <c r="Q42" s="1"/>
      <c r="R42" s="1"/>
      <c r="S42" s="1"/>
      <c r="T42" s="23"/>
      <c r="U42" s="23"/>
      <c r="V42" s="54"/>
      <c r="W42" s="1"/>
      <c r="X42" s="23"/>
      <c r="Y42" s="23"/>
      <c r="Z42" s="23"/>
      <c r="AA42" s="23"/>
      <c r="AB42" s="23"/>
      <c r="AC42" s="23"/>
      <c r="AD42" s="23"/>
      <c r="AE42" s="23"/>
      <c r="AF42" s="7"/>
      <c r="AG42" s="56"/>
      <c r="AH42" s="56"/>
      <c r="AI42" s="56"/>
      <c r="AJ42" s="56"/>
      <c r="AK42" s="56"/>
    </row>
    <row r="43" spans="1:37" ht="15" customHeight="1" x14ac:dyDescent="0.25">
      <c r="A43" s="5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1"/>
      <c r="Q43" s="1"/>
      <c r="R43" s="1"/>
      <c r="S43" s="1"/>
      <c r="T43" s="23"/>
      <c r="U43" s="23"/>
      <c r="V43" s="54"/>
      <c r="W43" s="1"/>
      <c r="X43" s="23"/>
      <c r="Y43" s="23"/>
      <c r="Z43" s="23"/>
      <c r="AA43" s="23"/>
      <c r="AB43" s="23"/>
      <c r="AC43" s="23"/>
      <c r="AD43" s="23"/>
      <c r="AE43" s="23"/>
      <c r="AF43" s="7"/>
    </row>
    <row r="44" spans="1:37" ht="15" customHeight="1" x14ac:dyDescent="0.25">
      <c r="A44" s="5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1"/>
      <c r="Q44" s="1"/>
      <c r="R44" s="1"/>
      <c r="S44" s="1"/>
      <c r="T44" s="23"/>
      <c r="U44" s="23"/>
      <c r="V44" s="54"/>
      <c r="W44" s="1"/>
      <c r="X44" s="23"/>
      <c r="Y44" s="23"/>
      <c r="Z44" s="23"/>
      <c r="AA44" s="23"/>
      <c r="AB44" s="23"/>
      <c r="AC44" s="23"/>
      <c r="AD44" s="23"/>
      <c r="AE44" s="23"/>
      <c r="AF44" s="7"/>
    </row>
    <row r="45" spans="1:37" ht="15" customHeight="1" x14ac:dyDescent="0.25">
      <c r="A45" s="5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3"/>
      <c r="O45" s="23"/>
      <c r="P45" s="1"/>
      <c r="Q45" s="1"/>
      <c r="R45" s="1"/>
      <c r="S45" s="1"/>
      <c r="T45" s="23"/>
      <c r="U45" s="23"/>
      <c r="V45" s="54"/>
      <c r="W45" s="1"/>
      <c r="X45" s="1"/>
      <c r="Y45" s="1"/>
      <c r="Z45" s="1"/>
      <c r="AA45" s="1"/>
      <c r="AB45" s="23"/>
      <c r="AC45" s="1"/>
      <c r="AD45" s="1"/>
      <c r="AE45" s="1"/>
      <c r="AF45" s="7"/>
    </row>
    <row r="46" spans="1:37" ht="15" customHeight="1" x14ac:dyDescent="0.25">
      <c r="A46" s="57"/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55"/>
      <c r="N46" s="33"/>
      <c r="O46" s="23"/>
      <c r="P46" s="1"/>
      <c r="Q46" s="1"/>
      <c r="R46" s="1"/>
      <c r="S46" s="23"/>
      <c r="T46" s="23"/>
      <c r="U46" s="23"/>
      <c r="V46" s="23"/>
      <c r="W46" s="1"/>
      <c r="X46" s="1"/>
      <c r="Y46" s="1"/>
      <c r="Z46" s="1"/>
      <c r="AA46" s="1"/>
      <c r="AB46" s="23"/>
      <c r="AC46" s="1"/>
      <c r="AD46" s="1"/>
      <c r="AE46" s="1"/>
      <c r="AF46" s="7"/>
    </row>
    <row r="47" spans="1:37" ht="15" customHeight="1" x14ac:dyDescent="0.25">
      <c r="A47" s="57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1"/>
      <c r="Q47" s="1"/>
      <c r="R47" s="1"/>
      <c r="S47" s="1"/>
      <c r="T47" s="23"/>
      <c r="U47" s="23"/>
      <c r="V47" s="54"/>
      <c r="W47" s="1"/>
      <c r="X47" s="23"/>
      <c r="Y47" s="23"/>
      <c r="Z47" s="23"/>
      <c r="AA47" s="23"/>
      <c r="AB47" s="23"/>
      <c r="AC47" s="23"/>
      <c r="AD47" s="23"/>
      <c r="AE47" s="23"/>
      <c r="AF47" s="7"/>
    </row>
    <row r="48" spans="1:37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1"/>
      <c r="Q48" s="1"/>
      <c r="R48" s="1"/>
      <c r="S48" s="1"/>
      <c r="T48" s="23"/>
      <c r="U48" s="23"/>
      <c r="V48" s="54"/>
      <c r="W48" s="1"/>
      <c r="X48" s="1"/>
      <c r="Y48" s="1"/>
      <c r="Z48" s="1"/>
      <c r="AA48" s="1"/>
      <c r="AB48" s="23"/>
      <c r="AC48" s="1"/>
      <c r="AD48" s="1"/>
      <c r="AE48" s="1"/>
    </row>
    <row r="49" spans="2:31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1"/>
      <c r="Q49" s="1"/>
      <c r="R49" s="1"/>
      <c r="S49" s="1"/>
      <c r="T49" s="23"/>
      <c r="U49" s="23"/>
      <c r="V49" s="54"/>
      <c r="W49" s="1"/>
      <c r="X49" s="1"/>
      <c r="Y49" s="1"/>
      <c r="Z49" s="1"/>
      <c r="AA49" s="1"/>
      <c r="AB49" s="23"/>
      <c r="AC49" s="1"/>
      <c r="AD49" s="1"/>
      <c r="AE49" s="1"/>
    </row>
    <row r="50" spans="2:31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1"/>
      <c r="Q50" s="1"/>
      <c r="R50" s="1"/>
      <c r="S50" s="1"/>
      <c r="T50" s="23"/>
      <c r="U50" s="23"/>
      <c r="V50" s="54"/>
      <c r="W50" s="1"/>
      <c r="X50" s="1"/>
      <c r="Y50" s="1"/>
      <c r="Z50" s="1"/>
      <c r="AA50" s="1"/>
      <c r="AB50" s="23"/>
      <c r="AC50" s="1"/>
      <c r="AD50" s="1"/>
      <c r="AE50" s="1"/>
    </row>
    <row r="51" spans="2:31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1"/>
      <c r="Q51" s="1"/>
      <c r="R51" s="1"/>
      <c r="S51" s="1"/>
      <c r="T51" s="23"/>
      <c r="U51" s="23"/>
      <c r="V51" s="54"/>
      <c r="W51" s="1"/>
      <c r="X51" s="1"/>
      <c r="Y51" s="1"/>
      <c r="Z51" s="1"/>
      <c r="AA51" s="1"/>
      <c r="AB51" s="23"/>
      <c r="AC51" s="1"/>
      <c r="AD51" s="1"/>
      <c r="AE51" s="1"/>
    </row>
    <row r="52" spans="2:31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1"/>
      <c r="Q52" s="1"/>
      <c r="R52" s="1"/>
      <c r="S52" s="1"/>
      <c r="T52" s="23"/>
      <c r="U52" s="23"/>
      <c r="V52" s="54"/>
      <c r="W52" s="1"/>
      <c r="X52" s="1"/>
      <c r="Y52" s="1"/>
      <c r="Z52" s="1"/>
      <c r="AA52" s="1"/>
      <c r="AB52" s="23"/>
      <c r="AC52" s="1"/>
      <c r="AD52" s="1"/>
      <c r="AE52" s="1"/>
    </row>
  </sheetData>
  <sortState xmlns:xlrd2="http://schemas.microsoft.com/office/spreadsheetml/2017/richdata2" ref="B13:AE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2023-10-16T19:33:57Z</dcterms:modified>
</cp:coreProperties>
</file>